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le\OneDrive\Desktop\AGAR 2023-24\"/>
    </mc:Choice>
  </mc:AlternateContent>
  <xr:revisionPtr revIDLastSave="0" documentId="13_ncr:1_{6967628C-0FFE-49B2-8EB0-CB116018F0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iances" sheetId="1" r:id="rId1"/>
    <sheet name="Sheet1" sheetId="2" r:id="rId2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L26" i="1" s="1"/>
  <c r="N26" i="1" s="1"/>
  <c r="H24" i="1"/>
  <c r="K24" i="1" s="1"/>
  <c r="H20" i="1"/>
  <c r="K20" i="1" s="1"/>
  <c r="H18" i="1"/>
  <c r="K18" i="1" s="1"/>
  <c r="H16" i="1"/>
  <c r="L16" i="1" s="1"/>
  <c r="H14" i="1"/>
  <c r="L14" i="1" s="1"/>
  <c r="N14" i="1" s="1"/>
  <c r="H12" i="1"/>
  <c r="L12" i="1" s="1"/>
  <c r="N12" i="1" s="1"/>
  <c r="M24" i="1"/>
  <c r="G28" i="1"/>
  <c r="M28" i="1" s="1"/>
  <c r="G26" i="1"/>
  <c r="M26" i="1" s="1"/>
  <c r="G24" i="1"/>
  <c r="G20" i="1"/>
  <c r="M20" i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L24" i="1"/>
  <c r="N24" i="1" s="1"/>
  <c r="F22" i="1"/>
  <c r="N10" i="1" s="1"/>
  <c r="D22" i="1"/>
  <c r="K28" i="1" l="1"/>
  <c r="K26" i="1"/>
  <c r="L18" i="1"/>
  <c r="N18" i="1" s="1"/>
  <c r="N16" i="1"/>
  <c r="K16" i="1"/>
  <c r="K14" i="1"/>
  <c r="K12" i="1"/>
  <c r="H22" i="1"/>
  <c r="I22" i="1"/>
  <c r="J22" i="1"/>
  <c r="G22" i="1"/>
  <c r="M22" i="1" s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<sst xmlns="http://schemas.openxmlformats.org/spreadsheetml/2006/main" count="29" uniqueCount="26">
  <si>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</si>
  <si>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</si>
  <si>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</si>
  <si>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</si>
  <si>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</si>
  <si>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</si>
  <si>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</si>
  <si>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</si>
  <si>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</si>
  <si>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</si>
  <si>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</si>
  <si>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</si>
  <si>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</si>
  <si>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</si>
  <si>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</si>
  <si>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</si>
  <si>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</si>
  <si>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</si>
  <si>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</si>
  <si>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</si>
  <si>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</si>
  <si>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</si>
  <si>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</si>
  <si>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 xml:space="preserve">There was a grant of £2000 from the Big Local (WCAVA) for the Kings Coronation event and a grant of £500 from the local authority (NWBC) for the same event. There was grant of £1100 from the County Council (WCC) for the opening of a 'Pump Track' in one of the recreation grounds. There was a VAT refund of £4027. There was an income of £1700 from advertisers and supporters of the new 'Village News' magazine.    </t>
  </si>
  <si>
    <t xml:space="preserve">There was £99.90 for an extra playground inspection in October as result of accident. In November the County Council Highways department called in £5000 towards a traffic calming installation. We spent £543 to create a new parish council website. We paid £1118 for the printing of the new 'Village News' magazine. WE also gave out two grants totaling  £700 from our community fund to two community groups in the parish.      </t>
  </si>
  <si>
    <t xml:space="preserve">There was back pay of £464 for the RFO/Clerk in April. An incremental increase for RFO/ Clerk of £53.20 in June. Following the national agreement of a wage increase for RFO/ Clerks there was a back payment of £320 in November. A new caretaker  was employed on the minimum/living wage for 4 months which resulted in an extra £220 in salary costs.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</si>
</sst>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F4" workbookViewId="0">
      <selection activeCell="G13" sqref="G13"/>
    </sheetView>
  </sheetViews>
  <sheetFormatPr defaultColWidth="9.08984375" defaultRowHeight="14" x14ac:dyDescent="0.3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16384" width="9.08984375" style="2"/>
  </cols>
  <sheetData>
    <row r="1" spans="1:15" ht="18" x14ac:dyDescent="0.3">
      <c r="A1" s="33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5" x14ac:dyDescent="0.3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3">
      <c r="A3" s="1" t="s">
        <v>15</v>
      </c>
    </row>
    <row r="4" spans="1:15" ht="79.5" customHeight="1" x14ac:dyDescent="0.3">
      <c r="A4" s="31" t="s">
        <v>21</v>
      </c>
      <c r="B4" s="32"/>
      <c r="C4" s="32"/>
      <c r="D4" s="32"/>
      <c r="E4" s="32"/>
      <c r="F4" s="32"/>
      <c r="G4" s="32"/>
      <c r="H4" s="32"/>
    </row>
    <row r="5" spans="1:15" x14ac:dyDescent="0.3">
      <c r="A5" s="1" t="s">
        <v>18</v>
      </c>
    </row>
    <row r="6" spans="1:15" x14ac:dyDescent="0.3">
      <c r="A6" s="17"/>
      <c r="D6" s="3"/>
      <c r="F6" s="3"/>
      <c r="O6" s="16"/>
    </row>
    <row r="7" spans="1:15" ht="28" x14ac:dyDescent="0.3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17</v>
      </c>
      <c r="O7" s="19" t="s">
        <v>16</v>
      </c>
    </row>
    <row r="8" spans="1:15" x14ac:dyDescent="0.3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19</v>
      </c>
      <c r="M8" s="18" t="s">
        <v>20</v>
      </c>
      <c r="O8" s="11"/>
    </row>
    <row r="9" spans="1:15" ht="14.5" thickBot="1" x14ac:dyDescent="0.35">
      <c r="D9" s="3"/>
      <c r="E9" s="3"/>
      <c r="O9" s="11"/>
    </row>
    <row r="10" spans="1:15" ht="30" customHeight="1" thickBot="1" x14ac:dyDescent="0.35">
      <c r="A10" s="27" t="s">
        <v>2</v>
      </c>
      <c r="B10" s="27"/>
      <c r="C10" s="27"/>
      <c r="D10" s="7">
        <v>57159</v>
      </c>
      <c r="F10" s="7">
        <v>55520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 x14ac:dyDescent="0.35">
      <c r="D11" s="4"/>
      <c r="F11" s="4"/>
      <c r="O11" s="11"/>
    </row>
    <row r="12" spans="1:15" ht="14.5" thickBot="1" x14ac:dyDescent="0.35">
      <c r="A12" s="28" t="s">
        <v>13</v>
      </c>
      <c r="B12" s="29"/>
      <c r="C12" s="30"/>
      <c r="D12" s="7">
        <v>24723</v>
      </c>
      <c r="F12" s="7">
        <v>23605</v>
      </c>
      <c r="G12" s="4">
        <f>D12-F12</f>
        <v>1118</v>
      </c>
      <c r="H12" s="5">
        <f>IF((D12&gt;F12),(D12-F12)/F12,IF(D12&lt;F12,-(D12-F12)/F12,IF(D12=F12,0)))</f>
        <v>4.736284685447998E-2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 x14ac:dyDescent="0.35">
      <c r="D13" s="4"/>
      <c r="F13" s="4"/>
      <c r="G13" s="4"/>
      <c r="H13" s="5"/>
      <c r="K13" s="3"/>
      <c r="L13" s="3"/>
      <c r="M13" s="3"/>
      <c r="O13" s="11"/>
    </row>
    <row r="14" spans="1:15" ht="70.5" thickBot="1" x14ac:dyDescent="0.35">
      <c r="A14" s="26" t="s">
        <v>3</v>
      </c>
      <c r="B14" s="26"/>
      <c r="C14" s="26"/>
      <c r="D14" s="7">
        <v>10338</v>
      </c>
      <c r="F14" s="7">
        <v>7979</v>
      </c>
      <c r="G14" s="4">
        <f>D14-F14</f>
        <v>2359</v>
      </c>
      <c r="H14" s="5">
        <f>IF((D14&gt;F14),(D14-F14)/F14,IF(D14&lt;F14,-(D14-F14)/F14,IF(D14=F14,0)))</f>
        <v>0.29565108409575136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23</v>
      </c>
    </row>
    <row r="15" spans="1:15" ht="14.5" thickBot="1" x14ac:dyDescent="0.35">
      <c r="D15" s="4"/>
      <c r="F15" s="4"/>
      <c r="G15" s="4"/>
      <c r="H15" s="5"/>
      <c r="K15" s="3"/>
      <c r="L15" s="3"/>
      <c r="M15" s="3"/>
      <c r="O15" s="11"/>
    </row>
    <row r="16" spans="1:15" ht="56.5" thickBot="1" x14ac:dyDescent="0.35">
      <c r="A16" s="26" t="s">
        <v>4</v>
      </c>
      <c r="B16" s="26"/>
      <c r="C16" s="26"/>
      <c r="D16" s="7">
        <v>9187</v>
      </c>
      <c r="F16" s="7">
        <v>7854</v>
      </c>
      <c r="G16" s="4">
        <f>D16-F16</f>
        <v>1333</v>
      </c>
      <c r="H16" s="5">
        <f>IF((D16&gt;F16),(D16-F16)/F16,IF(D16&lt;F16,-(D16-F16)/F16,IF(D16=F16,0)))</f>
        <v>0.16972243442831678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 t="s">
        <v>25</v>
      </c>
    </row>
    <row r="17" spans="1:23" ht="14.5" thickBot="1" x14ac:dyDescent="0.35">
      <c r="D17" s="4"/>
      <c r="F17" s="4"/>
      <c r="G17" s="4"/>
      <c r="H17" s="5"/>
      <c r="K17" s="3"/>
      <c r="L17" s="3"/>
      <c r="M17" s="3"/>
      <c r="O17" s="11"/>
    </row>
    <row r="18" spans="1:23" ht="14.5" thickBot="1" x14ac:dyDescent="0.3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 x14ac:dyDescent="0.35">
      <c r="D19" s="4"/>
      <c r="F19" s="4"/>
      <c r="G19" s="4"/>
      <c r="H19" s="5"/>
      <c r="K19" s="3"/>
      <c r="L19" s="3"/>
      <c r="M19" s="3"/>
      <c r="O19" s="11"/>
    </row>
    <row r="20" spans="1:23" ht="70.5" thickBot="1" x14ac:dyDescent="0.35">
      <c r="A20" s="26" t="s">
        <v>14</v>
      </c>
      <c r="B20" s="26"/>
      <c r="C20" s="26"/>
      <c r="D20" s="7">
        <v>30085</v>
      </c>
      <c r="F20" s="7">
        <v>22091</v>
      </c>
      <c r="G20" s="4">
        <f>D20-F20</f>
        <v>7994</v>
      </c>
      <c r="H20" s="5">
        <f>IF((D20&gt;F20),(D20-F20)/F20,IF(D20&lt;F20,-(D20-F20)/F20,IF(D20=F20,0)))</f>
        <v>0.36186682359331857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24</v>
      </c>
    </row>
    <row r="21" spans="1:23" ht="14.5" thickBot="1" x14ac:dyDescent="0.35">
      <c r="D21" s="4"/>
      <c r="F21" s="4"/>
      <c r="G21" s="4"/>
      <c r="H21" s="5"/>
      <c r="K21" s="3"/>
      <c r="L21" s="3"/>
      <c r="M21" s="3"/>
      <c r="O21" s="11"/>
    </row>
    <row r="22" spans="1:23" ht="14.5" thickBot="1" x14ac:dyDescent="0.35">
      <c r="A22" s="6" t="s">
        <v>5</v>
      </c>
      <c r="D22" s="21">
        <f>D10+D12+D14-D16-D18-D20</f>
        <v>52948</v>
      </c>
      <c r="F22" s="21">
        <f>F10+F12+F14-F16-F18-F20</f>
        <v>57159</v>
      </c>
      <c r="G22" s="4">
        <f>D22-F22</f>
        <v>-4211</v>
      </c>
      <c r="H22" s="5">
        <f>IF((D22&gt;F22),(D22-F22)/F22,IF(D22&lt;F22,-(D22-F22)/F22,IF(D22=F22,0)))</f>
        <v>7.3671687748211132E-2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5" thickBot="1" x14ac:dyDescent="0.35">
      <c r="D23" s="4"/>
      <c r="F23" s="4"/>
      <c r="G23" s="4"/>
      <c r="H23" s="5"/>
      <c r="K23" s="3"/>
      <c r="L23" s="3"/>
      <c r="M23" s="3"/>
      <c r="O23" s="11"/>
    </row>
    <row r="24" spans="1:23" ht="14.5" thickBot="1" x14ac:dyDescent="0.35">
      <c r="A24" s="26" t="s">
        <v>9</v>
      </c>
      <c r="B24" s="26"/>
      <c r="C24" s="26"/>
      <c r="D24" s="7">
        <v>0</v>
      </c>
      <c r="F24" s="7">
        <v>0</v>
      </c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5" thickBot="1" x14ac:dyDescent="0.35">
      <c r="D25" s="4"/>
      <c r="F25" s="4"/>
      <c r="G25" s="4"/>
      <c r="H25" s="5"/>
      <c r="K25" s="3"/>
      <c r="L25" s="3"/>
      <c r="M25" s="3"/>
      <c r="O25" s="11"/>
    </row>
    <row r="26" spans="1:23" ht="14.5" thickBot="1" x14ac:dyDescent="0.35">
      <c r="A26" s="26" t="s">
        <v>8</v>
      </c>
      <c r="B26" s="26"/>
      <c r="C26" s="26"/>
      <c r="D26" s="7">
        <v>132650.32</v>
      </c>
      <c r="F26" s="7">
        <v>130776</v>
      </c>
      <c r="G26" s="4">
        <f>D26-F26</f>
        <v>1874.320000000007</v>
      </c>
      <c r="H26" s="5">
        <f>IF((D26&gt;F26),(D26-F26)/F26,IF(D26&lt;F26,-(D26-F26)/F26,IF(D26=F26,0)))</f>
        <v>1.4332293387165894E-2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 x14ac:dyDescent="0.35">
      <c r="D27" s="4"/>
      <c r="F27" s="4"/>
      <c r="G27" s="4"/>
      <c r="H27" s="5"/>
      <c r="K27" s="3"/>
      <c r="L27" s="3"/>
      <c r="M27" s="3"/>
      <c r="O27" s="11"/>
    </row>
    <row r="28" spans="1:23" ht="14.5" thickBot="1" x14ac:dyDescent="0.3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3">
      <c r="H29" s="5"/>
      <c r="K29" s="3"/>
      <c r="L29" s="3"/>
      <c r="M29" s="3"/>
      <c r="O29" s="11"/>
    </row>
    <row r="30" spans="1:23" x14ac:dyDescent="0.3">
      <c r="C30" s="10"/>
    </row>
    <row r="31" spans="1:23" ht="15" customHeight="1" x14ac:dyDescent="0.3">
      <c r="P31" s="15"/>
      <c r="Q31" s="15"/>
      <c r="R31" s="15"/>
      <c r="S31" s="15"/>
      <c r="T31" s="15"/>
      <c r="U31" s="15"/>
      <c r="V31" s="15"/>
      <c r="W31" s="15"/>
    </row>
    <row r="32" spans="1:23" ht="18" x14ac:dyDescent="0.4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4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12FB-023B-4274-851A-C264AAA999E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Sheet1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Kevin Hayes</cp:lastModifiedBy>
  <dcterms:created xsi:type="dcterms:W3CDTF">2012-07-11T10:01:28Z</dcterms:created>
  <dcterms:modified xsi:type="dcterms:W3CDTF">2024-06-12T12:56:24Z</dcterms:modified>
</cp:coreProperties>
</file>